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2-2023 учебный год\для сайта\"/>
    </mc:Choice>
  </mc:AlternateContent>
  <xr:revisionPtr revIDLastSave="0" documentId="13_ncr:1_{48CC8434-3531-42B9-BD7C-127D933EE136}" xr6:coauthVersionLast="37" xr6:coauthVersionMax="37" xr10:uidLastSave="{00000000-0000-0000-0000-000000000000}"/>
  <bookViews>
    <workbookView xWindow="0" yWindow="0" windowWidth="23040" windowHeight="9060" firstSheet="1" activeTab="2" xr2:uid="{A795DED5-06C1-430A-B95A-2AC665D08246}"/>
  </bookViews>
  <sheets>
    <sheet name="воспитанники 7-11 лет" sheetId="1" r:id="rId1"/>
    <sheet name="обучающиеся 7-11 лет" sheetId="3" r:id="rId2"/>
    <sheet name="обучающиеся 12 лет и старше" sheetId="4" r:id="rId3"/>
  </sheets>
  <definedNames>
    <definedName name="_xlnm.Print_Area" localSheetId="0">'воспитанники 7-11 лет'!$A$1:$F$42</definedName>
    <definedName name="_xlnm.Print_Area" localSheetId="2">'обучающиеся 12 лет и старше'!$A$1:$I$29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4" l="1"/>
  <c r="E24" i="4"/>
  <c r="I23" i="4"/>
  <c r="H23" i="4"/>
  <c r="G23" i="4"/>
  <c r="F23" i="4"/>
  <c r="I15" i="4"/>
  <c r="H15" i="4"/>
  <c r="G15" i="4"/>
  <c r="F15" i="4"/>
  <c r="I12" i="4"/>
  <c r="H12" i="4"/>
  <c r="H24" i="4" s="1"/>
  <c r="G12" i="4"/>
  <c r="G24" i="4" s="1"/>
  <c r="F12" i="4"/>
  <c r="F24" i="4" s="1"/>
  <c r="E24" i="3"/>
  <c r="I23" i="3"/>
  <c r="H23" i="3"/>
  <c r="G23" i="3"/>
  <c r="F23" i="3"/>
  <c r="I15" i="3"/>
  <c r="H15" i="3"/>
  <c r="G15" i="3"/>
  <c r="F15" i="3"/>
  <c r="I12" i="3"/>
  <c r="I24" i="3" s="1"/>
  <c r="H12" i="3"/>
  <c r="H24" i="3" s="1"/>
  <c r="G12" i="3"/>
  <c r="G24" i="3" s="1"/>
  <c r="F12" i="3"/>
  <c r="F24" i="3" s="1"/>
  <c r="F40" i="1" l="1"/>
  <c r="E40" i="1"/>
  <c r="D40" i="1"/>
  <c r="C40" i="1"/>
  <c r="F36" i="1"/>
  <c r="E36" i="1"/>
  <c r="D36" i="1"/>
  <c r="C36" i="1"/>
  <c r="F28" i="1"/>
  <c r="E28" i="1"/>
  <c r="D28" i="1"/>
  <c r="C28" i="1"/>
  <c r="F24" i="1"/>
  <c r="E24" i="1"/>
  <c r="D24" i="1"/>
  <c r="C24" i="1"/>
  <c r="F14" i="1"/>
  <c r="F41" i="1" s="1"/>
  <c r="E14" i="1"/>
  <c r="E41" i="1" s="1"/>
  <c r="D14" i="1"/>
  <c r="D41" i="1" s="1"/>
  <c r="C14" i="1"/>
  <c r="C41" i="1" s="1"/>
</calcChain>
</file>

<file path=xl/sharedStrings.xml><?xml version="1.0" encoding="utf-8"?>
<sst xmlns="http://schemas.openxmlformats.org/spreadsheetml/2006/main" count="130" uniqueCount="84">
  <si>
    <t>Ежедневное 14-дневное меню для школьных   завтраков, обедов для воспитанников 1-4 классов.  Возрастная категория с 7 до 11 лет</t>
  </si>
  <si>
    <t>Наименование блюда</t>
  </si>
  <si>
    <t>Выход             с 7-11 лет</t>
  </si>
  <si>
    <t>Белки</t>
  </si>
  <si>
    <t>Жиры</t>
  </si>
  <si>
    <t>Углеводы</t>
  </si>
  <si>
    <t>э/ц ккл</t>
  </si>
  <si>
    <t>ДЕНЬ № 12</t>
  </si>
  <si>
    <t>Завтрак</t>
  </si>
  <si>
    <t xml:space="preserve">Запеканка из творога </t>
  </si>
  <si>
    <t>100</t>
  </si>
  <si>
    <t>Какао с молоком</t>
  </si>
  <si>
    <t>200</t>
  </si>
  <si>
    <t>Бутерброд с маслом</t>
  </si>
  <si>
    <t>10/30</t>
  </si>
  <si>
    <t>Хлеб пшеничный</t>
  </si>
  <si>
    <t>20</t>
  </si>
  <si>
    <t>2 завтрак</t>
  </si>
  <si>
    <t xml:space="preserve">Фрукты по сезону (яблоки) </t>
  </si>
  <si>
    <t>ИТОГО:</t>
  </si>
  <si>
    <t>560</t>
  </si>
  <si>
    <t>Обед</t>
  </si>
  <si>
    <t xml:space="preserve">Овощи по сезону( огурец соленый) </t>
  </si>
  <si>
    <t>60</t>
  </si>
  <si>
    <t>Суп картофельный с рыбными фрикадельками</t>
  </si>
  <si>
    <t>250/25</t>
  </si>
  <si>
    <t>Бефстроганов из отварной говядины</t>
  </si>
  <si>
    <t>Каша гречневая рассыпчатая</t>
  </si>
  <si>
    <t>150/10</t>
  </si>
  <si>
    <t>Хлеб ржано-пшеничный</t>
  </si>
  <si>
    <t>25</t>
  </si>
  <si>
    <t>Соки фруктовые</t>
  </si>
  <si>
    <t>870</t>
  </si>
  <si>
    <t>Полдник</t>
  </si>
  <si>
    <t>Компот из сухофруктов</t>
  </si>
  <si>
    <t>Пирожок с картофелем</t>
  </si>
  <si>
    <t>300</t>
  </si>
  <si>
    <t>Ужин</t>
  </si>
  <si>
    <t>Котлета рубленная из птицы</t>
  </si>
  <si>
    <t>100/5</t>
  </si>
  <si>
    <t>Каша пшеничная</t>
  </si>
  <si>
    <t>Овощи по сезону (помидор соленый)</t>
  </si>
  <si>
    <t>Хлеб ржаной-пшеничный</t>
  </si>
  <si>
    <t>Чай с сахаром и лимоном</t>
  </si>
  <si>
    <t>200/15/7</t>
  </si>
  <si>
    <t>622</t>
  </si>
  <si>
    <t>Ужин 2</t>
  </si>
  <si>
    <t>Кисломолочный продукт (ряженка 2,5%)</t>
  </si>
  <si>
    <t>Кондитерские изделия(печенье)</t>
  </si>
  <si>
    <t>30</t>
  </si>
  <si>
    <t>230</t>
  </si>
  <si>
    <t>ИТОГО 12 дня:</t>
  </si>
  <si>
    <t>Меню на 1 неделю среда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</si>
  <si>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</si>
  <si>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</si>
  <si>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</si>
  <si>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</si>
  <si>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</si>
  <si>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 xml:space="preserve">      Б</t>
  </si>
  <si>
    <t xml:space="preserve">   Ж</t>
  </si>
  <si>
    <t xml:space="preserve">  У</t>
  </si>
  <si>
    <t>Масло сливочное 72,5% жирности</t>
  </si>
  <si>
    <t>Сыр Российский</t>
  </si>
  <si>
    <t xml:space="preserve">Каша жидкая молочная перловая </t>
  </si>
  <si>
    <t>200/10/10</t>
  </si>
  <si>
    <t>Кисель из яблок</t>
  </si>
  <si>
    <t>Хлеб пшеничный 1 сорт</t>
  </si>
  <si>
    <t>Хлеб ржаной</t>
  </si>
  <si>
    <t>Всего в Завтрак</t>
  </si>
  <si>
    <t>2-й  Завтрак</t>
  </si>
  <si>
    <t>Бананы калиброванные</t>
  </si>
  <si>
    <t>200/1шт</t>
  </si>
  <si>
    <t>Всего  во 2-й завтрак</t>
  </si>
  <si>
    <t xml:space="preserve">Обед </t>
  </si>
  <si>
    <t>Свекла тушеная</t>
  </si>
  <si>
    <t>Суп картофельный с макаронами макаронными изделиями</t>
  </si>
  <si>
    <t>Плов из птицы</t>
  </si>
  <si>
    <t>90/200</t>
  </si>
  <si>
    <t xml:space="preserve">Компот из смеси сухофруктов </t>
  </si>
  <si>
    <t>Всего в обед</t>
  </si>
  <si>
    <t>Всего в 1 неделю среда</t>
  </si>
  <si>
    <t>250/10/10</t>
  </si>
  <si>
    <t>Всего в 2-й завтак</t>
  </si>
  <si>
    <t>100/300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</si>
</sst>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left" wrapText="1"/>
    </xf>
    <xf numFmtId="49" fontId="3" fillId="2" borderId="3" xfId="1" applyNumberFormat="1" applyFont="1" applyFill="1" applyBorder="1" applyAlignment="1" applyProtection="1">
      <alignment vertical="top"/>
    </xf>
    <xf numFmtId="2" fontId="3" fillId="2" borderId="3" xfId="1" applyNumberFormat="1" applyFont="1" applyFill="1" applyBorder="1" applyAlignment="1" applyProtection="1">
      <alignment vertical="top"/>
    </xf>
    <xf numFmtId="2" fontId="3" fillId="2" borderId="0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49" fontId="3" fillId="2" borderId="3" xfId="1" applyNumberFormat="1" applyFont="1" applyFill="1" applyBorder="1" applyAlignment="1" applyProtection="1">
      <alignment horizontal="center" vertical="center"/>
    </xf>
    <xf numFmtId="2" fontId="3" fillId="2" borderId="3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0" xfId="1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horizontal="center" vertical="center"/>
    </xf>
    <xf numFmtId="2" fontId="2" fillId="2" borderId="3" xfId="1" applyNumberFormat="1" applyFont="1" applyFill="1" applyBorder="1" applyAlignment="1" applyProtection="1">
      <alignment horizontal="center" vertical="center"/>
    </xf>
    <xf numFmtId="2" fontId="2" fillId="2" borderId="0" xfId="1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/>
    <xf numFmtId="49" fontId="3" fillId="2" borderId="3" xfId="1" applyNumberFormat="1" applyFont="1" applyFill="1" applyBorder="1" applyAlignment="1" applyProtection="1">
      <alignment horizontal="center" vertical="top"/>
    </xf>
    <xf numFmtId="2" fontId="3" fillId="2" borderId="3" xfId="1" applyNumberFormat="1" applyFont="1" applyFill="1" applyBorder="1" applyAlignment="1" applyProtection="1">
      <alignment horizontal="center" vertical="top"/>
    </xf>
    <xf numFmtId="0" fontId="5" fillId="2" borderId="3" xfId="1" applyNumberFormat="1" applyFont="1" applyFill="1" applyBorder="1" applyAlignment="1" applyProtection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4" xfId="1" applyNumberFormat="1" applyFont="1" applyFill="1" applyBorder="1" applyAlignment="1" applyProtection="1">
      <alignment vertical="center" wrapText="1"/>
    </xf>
    <xf numFmtId="49" fontId="3" fillId="2" borderId="5" xfId="1" applyNumberFormat="1" applyFont="1" applyFill="1" applyBorder="1" applyAlignment="1" applyProtection="1">
      <alignment horizontal="center" vertical="center"/>
    </xf>
    <xf numFmtId="2" fontId="2" fillId="2" borderId="5" xfId="1" applyNumberFormat="1" applyFont="1" applyFill="1" applyBorder="1" applyAlignment="1" applyProtection="1">
      <alignment horizontal="center" vertical="center"/>
    </xf>
    <xf numFmtId="2" fontId="2" fillId="2" borderId="4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8" fillId="0" borderId="13" xfId="0" applyFont="1" applyFill="1" applyBorder="1"/>
    <xf numFmtId="0" fontId="7" fillId="0" borderId="15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2" fontId="10" fillId="0" borderId="3" xfId="0" applyNumberFormat="1" applyFont="1" applyFill="1" applyBorder="1" applyAlignment="1">
      <alignment horizontal="center"/>
    </xf>
    <xf numFmtId="0" fontId="8" fillId="0" borderId="0" xfId="0" applyFont="1" applyFill="1"/>
    <xf numFmtId="0" fontId="10" fillId="0" borderId="3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8" fillId="0" borderId="13" xfId="0" applyFont="1" applyBorder="1"/>
    <xf numFmtId="0" fontId="7" fillId="2" borderId="15" xfId="0" applyFont="1" applyFill="1" applyBorder="1" applyAlignment="1">
      <alignment horizontal="center" vertical="center"/>
    </xf>
    <xf numFmtId="0" fontId="8" fillId="0" borderId="0" xfId="0" applyFont="1" applyBorder="1"/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3" xfId="0" applyFont="1" applyBorder="1"/>
    <xf numFmtId="0" fontId="10" fillId="2" borderId="3" xfId="0" applyNumberFormat="1" applyFont="1" applyFill="1" applyBorder="1" applyAlignment="1">
      <alignment horizontal="center"/>
    </xf>
    <xf numFmtId="0" fontId="8" fillId="0" borderId="0" xfId="0" applyFont="1"/>
    <xf numFmtId="2" fontId="10" fillId="2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 wrapText="1"/>
    </xf>
    <xf numFmtId="0" fontId="2" fillId="2" borderId="1" xfId="1" applyNumberFormat="1" applyFont="1" applyFill="1" applyBorder="1" applyAlignment="1" applyProtection="1">
      <alignment horizontal="center" vertical="top" wrapTex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</cellXfs>
  <cellStyles count="2">
    <cellStyle name="Обычный" xfId="0" builtinId="0"/>
    <cellStyle name="Обычный 2" xfId="1" xr:uid="{AF0BFB03-ED54-4DC9-AFCD-87DD2B9AC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D552-64BA-4146-849B-5C62C732B0BE}">
  <dimension ref="A1:N43"/>
  <sheetViews>
    <sheetView view="pageBreakPreview" topLeftCell="A4" zoomScale="60" zoomScaleNormal="100" workbookViewId="0">
      <selection activeCell="A6" sqref="A6:XFD6"/>
    </sheetView>
  </sheetViews>
  <sheetFormatPr defaultRowHeight="14.4" x14ac:dyDescent="0.3"/>
  <cols>
    <col min="1" max="1" width="58.88671875" customWidth="1"/>
    <col min="2" max="2" width="18.33203125" customWidth="1"/>
    <col min="3" max="3" width="16.5546875" customWidth="1"/>
    <col min="4" max="4" width="14.88671875" customWidth="1"/>
    <col min="5" max="5" width="17.109375" customWidth="1"/>
    <col min="6" max="6" width="20.109375" customWidth="1"/>
  </cols>
  <sheetData>
    <row r="1" spans="1:14" x14ac:dyDescent="0.3">
      <c r="A1" s="74" t="s">
        <v>0</v>
      </c>
      <c r="B1" s="74"/>
      <c r="C1" s="74"/>
      <c r="D1" s="74"/>
      <c r="E1" s="74"/>
      <c r="F1" s="74"/>
    </row>
    <row r="2" spans="1:14" ht="21" customHeight="1" x14ac:dyDescent="0.3">
      <c r="A2" s="74"/>
      <c r="B2" s="74"/>
      <c r="C2" s="74"/>
      <c r="D2" s="74"/>
      <c r="E2" s="74"/>
      <c r="F2" s="74"/>
      <c r="G2" s="1"/>
      <c r="H2" s="1"/>
      <c r="I2" s="1"/>
      <c r="J2" s="1"/>
      <c r="K2" s="1"/>
      <c r="L2" s="2"/>
      <c r="M2" s="2"/>
      <c r="N2" s="2"/>
    </row>
    <row r="3" spans="1:14" ht="21" x14ac:dyDescent="0.3">
      <c r="A3" s="75"/>
      <c r="B3" s="75"/>
      <c r="C3" s="75"/>
      <c r="D3" s="75"/>
      <c r="E3" s="75"/>
      <c r="F3" s="75"/>
      <c r="G3" s="2"/>
      <c r="H3" s="2"/>
      <c r="I3" s="2"/>
      <c r="J3" s="2"/>
      <c r="K3" s="2"/>
      <c r="L3" s="2"/>
      <c r="M3" s="2"/>
      <c r="N3" s="2"/>
    </row>
    <row r="4" spans="1:14" ht="20.399999999999999" x14ac:dyDescent="0.3">
      <c r="A4" s="76" t="s">
        <v>1</v>
      </c>
      <c r="B4" s="78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3"/>
      <c r="H4" s="3"/>
      <c r="I4" s="3"/>
      <c r="J4" s="3"/>
      <c r="K4" s="73"/>
      <c r="L4" s="73"/>
      <c r="M4" s="73"/>
      <c r="N4" s="73"/>
    </row>
    <row r="5" spans="1:14" ht="36" customHeight="1" x14ac:dyDescent="0.3">
      <c r="A5" s="77"/>
      <c r="B5" s="79"/>
      <c r="C5" s="81"/>
      <c r="D5" s="81"/>
      <c r="E5" s="81"/>
      <c r="F5" s="81"/>
      <c r="G5" s="4"/>
      <c r="H5" s="4"/>
      <c r="I5" s="4"/>
      <c r="J5" s="4"/>
      <c r="K5" s="4"/>
      <c r="L5" s="4"/>
      <c r="M5" s="4"/>
      <c r="N5" s="4"/>
    </row>
    <row r="6" spans="1:14" ht="21" x14ac:dyDescent="0.35">
      <c r="A6" s="5" t="s">
        <v>7</v>
      </c>
      <c r="B6" s="6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</row>
    <row r="7" spans="1:14" ht="21" x14ac:dyDescent="0.3">
      <c r="A7" s="9" t="s">
        <v>8</v>
      </c>
      <c r="B7" s="10"/>
      <c r="C7" s="11"/>
      <c r="D7" s="11"/>
      <c r="E7" s="11"/>
      <c r="F7" s="11"/>
      <c r="G7" s="8"/>
      <c r="H7" s="8"/>
      <c r="I7" s="8"/>
      <c r="J7" s="8"/>
      <c r="K7" s="8"/>
      <c r="L7" s="8"/>
      <c r="M7" s="8"/>
      <c r="N7" s="8"/>
    </row>
    <row r="8" spans="1:14" ht="21" x14ac:dyDescent="0.3">
      <c r="A8" s="12" t="s">
        <v>9</v>
      </c>
      <c r="B8" s="10" t="s">
        <v>10</v>
      </c>
      <c r="C8" s="11">
        <v>14.61</v>
      </c>
      <c r="D8" s="11">
        <v>10.1</v>
      </c>
      <c r="E8" s="11">
        <v>25.62</v>
      </c>
      <c r="F8" s="11">
        <v>251.82</v>
      </c>
      <c r="G8" s="8"/>
      <c r="H8" s="8"/>
      <c r="I8" s="8"/>
      <c r="J8" s="8"/>
      <c r="K8" s="8"/>
      <c r="L8" s="8"/>
      <c r="M8" s="8"/>
      <c r="N8" s="8"/>
    </row>
    <row r="9" spans="1:14" ht="21" x14ac:dyDescent="0.3">
      <c r="A9" s="12" t="s">
        <v>11</v>
      </c>
      <c r="B9" s="10" t="s">
        <v>12</v>
      </c>
      <c r="C9" s="11">
        <v>3.78</v>
      </c>
      <c r="D9" s="11">
        <v>0.67</v>
      </c>
      <c r="E9" s="11">
        <v>26</v>
      </c>
      <c r="F9" s="11">
        <v>125.11</v>
      </c>
      <c r="G9" s="8"/>
      <c r="H9" s="8"/>
      <c r="I9" s="8"/>
      <c r="J9" s="8"/>
      <c r="K9" s="8"/>
      <c r="L9" s="8"/>
      <c r="M9" s="8"/>
      <c r="N9" s="8"/>
    </row>
    <row r="10" spans="1:14" ht="21" x14ac:dyDescent="0.3">
      <c r="A10" s="12" t="s">
        <v>13</v>
      </c>
      <c r="B10" s="13" t="s">
        <v>14</v>
      </c>
      <c r="C10" s="14">
        <v>2.4700000000000002</v>
      </c>
      <c r="D10" s="14">
        <v>7.5</v>
      </c>
      <c r="E10" s="14">
        <v>14.62</v>
      </c>
      <c r="F10" s="14">
        <v>135.86000000000001</v>
      </c>
      <c r="G10" s="15"/>
      <c r="H10" s="15"/>
      <c r="I10" s="15"/>
      <c r="J10" s="15"/>
      <c r="K10" s="15"/>
      <c r="L10" s="15"/>
      <c r="M10" s="15"/>
      <c r="N10" s="15"/>
    </row>
    <row r="11" spans="1:14" ht="21" x14ac:dyDescent="0.3">
      <c r="A11" s="12" t="s">
        <v>15</v>
      </c>
      <c r="B11" s="10" t="s">
        <v>16</v>
      </c>
      <c r="C11" s="11">
        <v>1.58</v>
      </c>
      <c r="D11" s="11">
        <v>0.2</v>
      </c>
      <c r="E11" s="11">
        <v>9.66</v>
      </c>
      <c r="F11" s="11">
        <v>46.76</v>
      </c>
      <c r="G11" s="8"/>
      <c r="H11" s="8"/>
      <c r="I11" s="8"/>
      <c r="J11" s="8"/>
      <c r="K11" s="8"/>
      <c r="L11" s="8"/>
      <c r="M11" s="8"/>
      <c r="N11" s="8"/>
    </row>
    <row r="12" spans="1:14" ht="21" x14ac:dyDescent="0.3">
      <c r="A12" s="9" t="s">
        <v>17</v>
      </c>
      <c r="B12" s="10"/>
      <c r="C12" s="11"/>
      <c r="D12" s="11"/>
      <c r="E12" s="11"/>
      <c r="F12" s="11"/>
      <c r="G12" s="8"/>
      <c r="H12" s="8"/>
      <c r="I12" s="8"/>
      <c r="J12" s="8"/>
      <c r="K12" s="8"/>
      <c r="L12" s="8"/>
      <c r="M12" s="8"/>
      <c r="N12" s="8"/>
    </row>
    <row r="13" spans="1:14" ht="21" x14ac:dyDescent="0.3">
      <c r="A13" s="12" t="s">
        <v>18</v>
      </c>
      <c r="B13" s="16" t="s">
        <v>12</v>
      </c>
      <c r="C13" s="17">
        <v>0.8</v>
      </c>
      <c r="D13" s="17">
        <v>0.8</v>
      </c>
      <c r="E13" s="17">
        <v>19.600000000000001</v>
      </c>
      <c r="F13" s="17">
        <v>88.8</v>
      </c>
      <c r="G13" s="18"/>
      <c r="H13" s="18"/>
      <c r="I13" s="18"/>
      <c r="J13" s="18"/>
      <c r="K13" s="18"/>
      <c r="L13" s="18"/>
      <c r="M13" s="18"/>
      <c r="N13" s="18"/>
    </row>
    <row r="14" spans="1:14" ht="20.399999999999999" x14ac:dyDescent="0.3">
      <c r="A14" s="19" t="s">
        <v>19</v>
      </c>
      <c r="B14" s="20" t="s">
        <v>20</v>
      </c>
      <c r="C14" s="21">
        <f t="shared" ref="C14:F14" si="0">SUM(C8:C13)</f>
        <v>23.24</v>
      </c>
      <c r="D14" s="21">
        <f t="shared" si="0"/>
        <v>19.27</v>
      </c>
      <c r="E14" s="21">
        <f t="shared" si="0"/>
        <v>95.5</v>
      </c>
      <c r="F14" s="21">
        <f t="shared" si="0"/>
        <v>648.34999999999991</v>
      </c>
      <c r="G14" s="22"/>
      <c r="H14" s="22"/>
      <c r="I14" s="22"/>
      <c r="J14" s="22"/>
      <c r="K14" s="22"/>
      <c r="L14" s="22"/>
      <c r="M14" s="22"/>
      <c r="N14" s="22"/>
    </row>
    <row r="15" spans="1:14" ht="21" x14ac:dyDescent="0.4">
      <c r="A15" s="23"/>
      <c r="B15" s="24"/>
      <c r="C15" s="25"/>
      <c r="D15" s="25"/>
      <c r="E15" s="25"/>
      <c r="F15" s="25"/>
      <c r="G15" s="8"/>
      <c r="H15" s="8"/>
      <c r="I15" s="8"/>
      <c r="J15" s="8"/>
      <c r="K15" s="8"/>
      <c r="L15" s="8"/>
      <c r="M15" s="8"/>
      <c r="N15" s="8"/>
    </row>
    <row r="16" spans="1:14" ht="21" x14ac:dyDescent="0.3">
      <c r="A16" s="9" t="s">
        <v>21</v>
      </c>
      <c r="B16" s="10"/>
      <c r="C16" s="11"/>
      <c r="D16" s="11"/>
      <c r="E16" s="11"/>
      <c r="F16" s="11"/>
      <c r="G16" s="8"/>
      <c r="H16" s="8"/>
      <c r="I16" s="8"/>
      <c r="J16" s="8"/>
      <c r="K16" s="8"/>
      <c r="L16" s="8"/>
      <c r="M16" s="8"/>
      <c r="N16" s="8"/>
    </row>
    <row r="17" spans="1:14" ht="21" x14ac:dyDescent="0.3">
      <c r="A17" s="26" t="s">
        <v>22</v>
      </c>
      <c r="B17" s="10" t="s">
        <v>23</v>
      </c>
      <c r="C17" s="11">
        <v>0.4</v>
      </c>
      <c r="D17" s="11">
        <v>0.05</v>
      </c>
      <c r="E17" s="11">
        <v>0.85</v>
      </c>
      <c r="F17" s="11">
        <v>6.5</v>
      </c>
      <c r="G17" s="8"/>
      <c r="H17" s="8"/>
      <c r="I17" s="8"/>
      <c r="J17" s="8"/>
      <c r="K17" s="8"/>
      <c r="L17" s="8"/>
      <c r="M17" s="8"/>
      <c r="N17" s="8"/>
    </row>
    <row r="18" spans="1:14" ht="42" x14ac:dyDescent="0.3">
      <c r="A18" s="27" t="s">
        <v>24</v>
      </c>
      <c r="B18" s="28" t="s">
        <v>25</v>
      </c>
      <c r="C18" s="29">
        <v>8.4499999999999993</v>
      </c>
      <c r="D18" s="29">
        <v>8.27</v>
      </c>
      <c r="E18" s="29">
        <v>13.12</v>
      </c>
      <c r="F18" s="29">
        <v>160.77000000000001</v>
      </c>
      <c r="G18" s="30"/>
      <c r="H18" s="30"/>
      <c r="I18" s="30"/>
      <c r="J18" s="30"/>
      <c r="K18" s="30"/>
      <c r="L18" s="30"/>
      <c r="M18" s="30"/>
      <c r="N18" s="30"/>
    </row>
    <row r="19" spans="1:14" ht="21" x14ac:dyDescent="0.3">
      <c r="A19" s="12" t="s">
        <v>26</v>
      </c>
      <c r="B19" s="10" t="s">
        <v>10</v>
      </c>
      <c r="C19" s="31">
        <v>12.08</v>
      </c>
      <c r="D19" s="31">
        <v>12.34</v>
      </c>
      <c r="E19" s="31">
        <v>2.84</v>
      </c>
      <c r="F19" s="31">
        <v>170.67</v>
      </c>
      <c r="G19" s="8"/>
      <c r="H19" s="8"/>
      <c r="I19" s="8"/>
      <c r="J19" s="8"/>
      <c r="K19" s="8"/>
      <c r="L19" s="8"/>
      <c r="M19" s="8"/>
      <c r="N19" s="8"/>
    </row>
    <row r="20" spans="1:14" ht="21" x14ac:dyDescent="0.3">
      <c r="A20" s="32" t="s">
        <v>27</v>
      </c>
      <c r="B20" s="33" t="s">
        <v>28</v>
      </c>
      <c r="C20" s="31">
        <v>9</v>
      </c>
      <c r="D20" s="31">
        <v>11.3</v>
      </c>
      <c r="E20" s="31">
        <v>39.97</v>
      </c>
      <c r="F20" s="31">
        <v>297.58</v>
      </c>
      <c r="G20" s="34"/>
      <c r="H20" s="8"/>
      <c r="I20" s="8"/>
      <c r="J20" s="8"/>
      <c r="K20" s="8"/>
      <c r="L20" s="8"/>
      <c r="M20" s="8"/>
      <c r="N20" s="8"/>
    </row>
    <row r="21" spans="1:14" ht="21" x14ac:dyDescent="0.3">
      <c r="A21" s="32" t="s">
        <v>15</v>
      </c>
      <c r="B21" s="33">
        <v>50</v>
      </c>
      <c r="C21" s="11">
        <v>3.95</v>
      </c>
      <c r="D21" s="11">
        <v>0.5</v>
      </c>
      <c r="E21" s="11">
        <v>24.15</v>
      </c>
      <c r="F21" s="11">
        <v>116.9</v>
      </c>
      <c r="G21" s="8"/>
      <c r="H21" s="8"/>
      <c r="I21" s="8"/>
      <c r="J21" s="8"/>
      <c r="K21" s="8"/>
      <c r="L21" s="8"/>
      <c r="M21" s="8"/>
      <c r="N21" s="8"/>
    </row>
    <row r="22" spans="1:14" ht="21" x14ac:dyDescent="0.3">
      <c r="A22" s="26" t="s">
        <v>29</v>
      </c>
      <c r="B22" s="10" t="s">
        <v>30</v>
      </c>
      <c r="C22" s="11">
        <v>1.48</v>
      </c>
      <c r="D22" s="11">
        <v>0.28000000000000003</v>
      </c>
      <c r="E22" s="11">
        <v>11.13</v>
      </c>
      <c r="F22" s="11">
        <v>54.25</v>
      </c>
      <c r="G22" s="8"/>
      <c r="H22" s="8"/>
      <c r="I22" s="8"/>
      <c r="J22" s="8"/>
      <c r="K22" s="8"/>
      <c r="L22" s="8"/>
      <c r="M22" s="8"/>
      <c r="N22" s="8"/>
    </row>
    <row r="23" spans="1:14" ht="21" x14ac:dyDescent="0.3">
      <c r="A23" s="12" t="s">
        <v>31</v>
      </c>
      <c r="B23" s="10" t="s">
        <v>12</v>
      </c>
      <c r="C23" s="11">
        <v>1</v>
      </c>
      <c r="D23" s="11">
        <v>0.2</v>
      </c>
      <c r="E23" s="11">
        <v>20.2</v>
      </c>
      <c r="F23" s="11">
        <v>86.6</v>
      </c>
      <c r="G23" s="8"/>
      <c r="H23" s="8"/>
      <c r="I23" s="8"/>
      <c r="J23" s="8"/>
      <c r="K23" s="8"/>
      <c r="L23" s="8"/>
      <c r="M23" s="8"/>
      <c r="N23" s="8"/>
    </row>
    <row r="24" spans="1:14" ht="20.399999999999999" x14ac:dyDescent="0.3">
      <c r="A24" s="19" t="s">
        <v>19</v>
      </c>
      <c r="B24" s="20" t="s">
        <v>32</v>
      </c>
      <c r="C24" s="21">
        <f>SUM(C17:C22)</f>
        <v>35.36</v>
      </c>
      <c r="D24" s="21">
        <f t="shared" ref="D24:F24" si="1">SUM(D17:D22)</f>
        <v>32.74</v>
      </c>
      <c r="E24" s="21">
        <f t="shared" si="1"/>
        <v>92.06</v>
      </c>
      <c r="F24" s="21">
        <f t="shared" si="1"/>
        <v>806.67</v>
      </c>
      <c r="G24" s="22"/>
      <c r="H24" s="22"/>
      <c r="I24" s="22"/>
      <c r="J24" s="22"/>
      <c r="K24" s="22"/>
      <c r="L24" s="22"/>
      <c r="M24" s="22"/>
      <c r="N24" s="22"/>
    </row>
    <row r="25" spans="1:14" ht="21" x14ac:dyDescent="0.3">
      <c r="A25" s="9" t="s">
        <v>33</v>
      </c>
      <c r="B25" s="10"/>
      <c r="C25" s="21"/>
      <c r="D25" s="21"/>
      <c r="E25" s="21"/>
      <c r="F25" s="21"/>
      <c r="G25" s="22"/>
      <c r="H25" s="22"/>
      <c r="I25" s="22"/>
      <c r="J25" s="22"/>
      <c r="K25" s="22"/>
      <c r="L25" s="22"/>
      <c r="M25" s="22"/>
      <c r="N25" s="22"/>
    </row>
    <row r="26" spans="1:14" ht="21" x14ac:dyDescent="0.3">
      <c r="A26" s="35" t="s">
        <v>34</v>
      </c>
      <c r="B26" s="13">
        <v>200</v>
      </c>
      <c r="C26" s="14">
        <v>0.52</v>
      </c>
      <c r="D26" s="14">
        <v>0.18</v>
      </c>
      <c r="E26" s="14">
        <v>24.84</v>
      </c>
      <c r="F26" s="14">
        <v>102.9</v>
      </c>
      <c r="G26" s="15"/>
      <c r="H26" s="15"/>
      <c r="I26" s="15"/>
      <c r="J26" s="15"/>
      <c r="K26" s="15"/>
      <c r="L26" s="15"/>
      <c r="M26" s="15"/>
      <c r="N26" s="15"/>
    </row>
    <row r="27" spans="1:14" ht="21" x14ac:dyDescent="0.3">
      <c r="A27" s="12" t="s">
        <v>35</v>
      </c>
      <c r="B27" s="10" t="s">
        <v>10</v>
      </c>
      <c r="C27" s="11">
        <v>6.3</v>
      </c>
      <c r="D27" s="11">
        <v>3.64</v>
      </c>
      <c r="E27" s="11">
        <v>40.92</v>
      </c>
      <c r="F27" s="11">
        <v>222</v>
      </c>
      <c r="G27" s="8"/>
      <c r="H27" s="8"/>
      <c r="I27" s="8"/>
      <c r="J27" s="8"/>
      <c r="K27" s="8"/>
      <c r="L27" s="8"/>
      <c r="M27" s="8"/>
      <c r="N27" s="8"/>
    </row>
    <row r="28" spans="1:14" ht="20.399999999999999" x14ac:dyDescent="0.3">
      <c r="A28" s="36" t="s">
        <v>19</v>
      </c>
      <c r="B28" s="20" t="s">
        <v>36</v>
      </c>
      <c r="C28" s="21">
        <f>C26+C27</f>
        <v>6.82</v>
      </c>
      <c r="D28" s="21">
        <f t="shared" ref="D28:F28" si="2">D26+D27</f>
        <v>3.8200000000000003</v>
      </c>
      <c r="E28" s="21">
        <f t="shared" si="2"/>
        <v>65.760000000000005</v>
      </c>
      <c r="F28" s="21">
        <f t="shared" si="2"/>
        <v>324.89999999999998</v>
      </c>
      <c r="G28" s="22"/>
      <c r="H28" s="22"/>
      <c r="I28" s="22"/>
      <c r="J28" s="22"/>
      <c r="K28" s="22"/>
      <c r="L28" s="22"/>
      <c r="M28" s="22"/>
      <c r="N28" s="22"/>
    </row>
    <row r="29" spans="1:14" ht="21" x14ac:dyDescent="0.3">
      <c r="A29" s="9" t="s">
        <v>37</v>
      </c>
      <c r="B29" s="10"/>
      <c r="C29" s="21"/>
      <c r="D29" s="21"/>
      <c r="E29" s="21"/>
      <c r="F29" s="21"/>
      <c r="G29" s="22"/>
      <c r="H29" s="22"/>
      <c r="I29" s="22"/>
      <c r="J29" s="22"/>
      <c r="K29" s="22"/>
      <c r="L29" s="22"/>
      <c r="M29" s="22"/>
      <c r="N29" s="22"/>
    </row>
    <row r="30" spans="1:14" ht="21" x14ac:dyDescent="0.3">
      <c r="A30" s="35" t="s">
        <v>38</v>
      </c>
      <c r="B30" s="10" t="s">
        <v>39</v>
      </c>
      <c r="C30" s="11">
        <v>16.2</v>
      </c>
      <c r="D30" s="11">
        <v>13.6</v>
      </c>
      <c r="E30" s="11">
        <v>13.5</v>
      </c>
      <c r="F30" s="11">
        <v>237.2</v>
      </c>
      <c r="G30" s="8"/>
      <c r="H30" s="8"/>
      <c r="I30" s="8"/>
      <c r="J30" s="8"/>
      <c r="K30" s="8"/>
      <c r="L30" s="8"/>
      <c r="M30" s="8"/>
      <c r="N30" s="8"/>
    </row>
    <row r="31" spans="1:14" ht="21" x14ac:dyDescent="0.3">
      <c r="A31" s="32" t="s">
        <v>40</v>
      </c>
      <c r="B31" s="33" t="s">
        <v>28</v>
      </c>
      <c r="C31" s="31">
        <v>9</v>
      </c>
      <c r="D31" s="31">
        <v>11.3</v>
      </c>
      <c r="E31" s="31">
        <v>39.97</v>
      </c>
      <c r="F31" s="31">
        <v>297.58</v>
      </c>
      <c r="G31" s="34"/>
      <c r="H31" s="8"/>
      <c r="I31" s="8"/>
      <c r="J31" s="8"/>
      <c r="K31" s="8"/>
      <c r="L31" s="8"/>
      <c r="M31" s="8"/>
      <c r="N31" s="8"/>
    </row>
    <row r="32" spans="1:14" ht="21" x14ac:dyDescent="0.3">
      <c r="A32" s="35" t="s">
        <v>41</v>
      </c>
      <c r="B32" s="10" t="s">
        <v>23</v>
      </c>
      <c r="C32" s="11">
        <v>0.55000000000000004</v>
      </c>
      <c r="D32" s="11">
        <v>0.05</v>
      </c>
      <c r="E32" s="11">
        <v>0.8</v>
      </c>
      <c r="F32" s="11">
        <v>8</v>
      </c>
      <c r="G32" s="8"/>
      <c r="H32" s="8"/>
      <c r="I32" s="8"/>
      <c r="J32" s="8"/>
      <c r="K32" s="8"/>
      <c r="L32" s="8"/>
      <c r="M32" s="8"/>
      <c r="N32" s="8"/>
    </row>
    <row r="33" spans="1:14" ht="21" x14ac:dyDescent="0.3">
      <c r="A33" s="32" t="s">
        <v>15</v>
      </c>
      <c r="B33" s="33">
        <v>50</v>
      </c>
      <c r="C33" s="11">
        <v>3.95</v>
      </c>
      <c r="D33" s="11">
        <v>0.5</v>
      </c>
      <c r="E33" s="11">
        <v>24.15</v>
      </c>
      <c r="F33" s="11">
        <v>116.9</v>
      </c>
      <c r="G33" s="8"/>
      <c r="H33" s="8"/>
      <c r="I33" s="8"/>
      <c r="J33" s="8"/>
      <c r="K33" s="8"/>
      <c r="L33" s="8"/>
      <c r="M33" s="8"/>
      <c r="N33" s="8"/>
    </row>
    <row r="34" spans="1:14" ht="21" x14ac:dyDescent="0.3">
      <c r="A34" s="26" t="s">
        <v>42</v>
      </c>
      <c r="B34" s="10" t="s">
        <v>30</v>
      </c>
      <c r="C34" s="11">
        <v>1.48</v>
      </c>
      <c r="D34" s="11">
        <v>0.28000000000000003</v>
      </c>
      <c r="E34" s="11">
        <v>11.13</v>
      </c>
      <c r="F34" s="11">
        <v>54.25</v>
      </c>
      <c r="G34" s="8"/>
      <c r="H34" s="8"/>
      <c r="I34" s="8"/>
      <c r="J34" s="8"/>
      <c r="K34" s="8"/>
      <c r="L34" s="8"/>
      <c r="M34" s="8"/>
      <c r="N34" s="8"/>
    </row>
    <row r="35" spans="1:14" ht="21" x14ac:dyDescent="0.3">
      <c r="A35" s="12" t="s">
        <v>43</v>
      </c>
      <c r="B35" s="10" t="s">
        <v>44</v>
      </c>
      <c r="C35" s="11">
        <v>0.53</v>
      </c>
      <c r="D35" s="11">
        <v>0</v>
      </c>
      <c r="E35" s="11">
        <v>9.8699999999999992</v>
      </c>
      <c r="F35" s="11">
        <v>41.6</v>
      </c>
      <c r="G35" s="8"/>
      <c r="H35" s="8"/>
      <c r="I35" s="8"/>
      <c r="J35" s="8"/>
      <c r="K35" s="8"/>
      <c r="L35" s="8"/>
      <c r="M35" s="8"/>
      <c r="N35" s="8"/>
    </row>
    <row r="36" spans="1:14" ht="20.399999999999999" x14ac:dyDescent="0.3">
      <c r="A36" s="19" t="s">
        <v>19</v>
      </c>
      <c r="B36" s="20" t="s">
        <v>45</v>
      </c>
      <c r="C36" s="21">
        <f>SUM(C30:C35)</f>
        <v>31.71</v>
      </c>
      <c r="D36" s="21">
        <f t="shared" ref="D36:F36" si="3">SUM(D30:D35)</f>
        <v>25.73</v>
      </c>
      <c r="E36" s="21">
        <f t="shared" si="3"/>
        <v>99.419999999999987</v>
      </c>
      <c r="F36" s="21">
        <f t="shared" si="3"/>
        <v>755.53</v>
      </c>
      <c r="G36" s="22"/>
      <c r="H36" s="22"/>
      <c r="I36" s="22"/>
      <c r="J36" s="22"/>
      <c r="K36" s="22"/>
      <c r="L36" s="22"/>
      <c r="M36" s="22"/>
      <c r="N36" s="22"/>
    </row>
    <row r="37" spans="1:14" ht="21" x14ac:dyDescent="0.3">
      <c r="A37" s="9" t="s">
        <v>46</v>
      </c>
      <c r="B37" s="10"/>
      <c r="C37" s="11"/>
      <c r="D37" s="11"/>
      <c r="E37" s="11"/>
      <c r="F37" s="11"/>
      <c r="G37" s="8"/>
      <c r="H37" s="8"/>
      <c r="I37" s="8"/>
      <c r="J37" s="8"/>
      <c r="K37" s="8"/>
      <c r="L37" s="8"/>
      <c r="M37" s="8"/>
      <c r="N37" s="8"/>
    </row>
    <row r="38" spans="1:14" ht="21" x14ac:dyDescent="0.3">
      <c r="A38" s="12" t="s">
        <v>47</v>
      </c>
      <c r="B38" s="10" t="s">
        <v>12</v>
      </c>
      <c r="C38" s="11">
        <v>5.8</v>
      </c>
      <c r="D38" s="11">
        <v>5</v>
      </c>
      <c r="E38" s="11">
        <v>8.4</v>
      </c>
      <c r="F38" s="11">
        <v>108</v>
      </c>
      <c r="G38" s="8"/>
      <c r="H38" s="8"/>
      <c r="I38" s="8"/>
      <c r="J38" s="8"/>
      <c r="K38" s="8"/>
      <c r="L38" s="8"/>
      <c r="M38" s="8"/>
      <c r="N38" s="8"/>
    </row>
    <row r="39" spans="1:14" ht="21" x14ac:dyDescent="0.3">
      <c r="A39" s="12" t="s">
        <v>48</v>
      </c>
      <c r="B39" s="10" t="s">
        <v>49</v>
      </c>
      <c r="C39" s="11">
        <v>2.5499999999999998</v>
      </c>
      <c r="D39" s="11">
        <v>3.39</v>
      </c>
      <c r="E39" s="11">
        <v>20.91</v>
      </c>
      <c r="F39" s="11">
        <v>124.35</v>
      </c>
      <c r="G39" s="8"/>
      <c r="H39" s="8"/>
      <c r="I39" s="8"/>
      <c r="J39" s="8"/>
      <c r="K39" s="8"/>
      <c r="L39" s="8"/>
      <c r="M39" s="8"/>
      <c r="N39" s="8"/>
    </row>
    <row r="40" spans="1:14" ht="20.399999999999999" x14ac:dyDescent="0.3">
      <c r="A40" s="19" t="s">
        <v>19</v>
      </c>
      <c r="B40" s="20" t="s">
        <v>50</v>
      </c>
      <c r="C40" s="21">
        <f>C38+C39</f>
        <v>8.35</v>
      </c>
      <c r="D40" s="21">
        <f t="shared" ref="D40:F40" si="4">D38+D39</f>
        <v>8.39</v>
      </c>
      <c r="E40" s="21">
        <f t="shared" si="4"/>
        <v>29.310000000000002</v>
      </c>
      <c r="F40" s="21">
        <f t="shared" si="4"/>
        <v>232.35</v>
      </c>
      <c r="G40" s="22"/>
      <c r="H40" s="22"/>
      <c r="I40" s="22"/>
      <c r="J40" s="22"/>
      <c r="K40" s="22"/>
      <c r="L40" s="22"/>
      <c r="M40" s="22"/>
      <c r="N40" s="22"/>
    </row>
    <row r="41" spans="1:14" ht="21" x14ac:dyDescent="0.3">
      <c r="A41" s="19" t="s">
        <v>51</v>
      </c>
      <c r="B41" s="10"/>
      <c r="C41" s="21">
        <f>C14+C24+C28+C36+C40</f>
        <v>105.47999999999999</v>
      </c>
      <c r="D41" s="21">
        <f t="shared" ref="D41:F41" si="5">D14+D24+D28+D36+D40</f>
        <v>89.95</v>
      </c>
      <c r="E41" s="21">
        <f t="shared" si="5"/>
        <v>382.05</v>
      </c>
      <c r="F41" s="21">
        <f t="shared" si="5"/>
        <v>2767.7999999999997</v>
      </c>
      <c r="G41" s="22"/>
      <c r="H41" s="22"/>
      <c r="I41" s="22"/>
      <c r="J41" s="22"/>
      <c r="K41" s="22"/>
      <c r="L41" s="22"/>
      <c r="M41" s="22"/>
      <c r="N41" s="22"/>
    </row>
    <row r="42" spans="1:14" ht="21.6" thickBot="1" x14ac:dyDescent="0.35">
      <c r="A42" s="37"/>
      <c r="B42" s="38"/>
      <c r="C42" s="39"/>
      <c r="D42" s="39"/>
      <c r="E42" s="40"/>
      <c r="F42" s="39"/>
      <c r="G42" s="22"/>
      <c r="H42" s="22"/>
      <c r="I42" s="22"/>
      <c r="J42" s="22"/>
      <c r="K42" s="22"/>
      <c r="L42" s="22"/>
      <c r="M42" s="22"/>
      <c r="N42" s="22"/>
    </row>
    <row r="43" spans="1:14" ht="15" thickTop="1" x14ac:dyDescent="0.3"/>
  </sheetData>
  <mergeCells count="8">
    <mergeCell ref="K4:N4"/>
    <mergeCell ref="A1:F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9F19-56AE-4B6B-A963-ABFE15A4426D}">
  <dimension ref="A1:J24"/>
  <sheetViews>
    <sheetView view="pageBreakPreview" topLeftCell="A7" zoomScale="115" zoomScaleNormal="100" zoomScaleSheetLayoutView="115" workbookViewId="0">
      <selection activeCell="B8" sqref="B8:D8"/>
    </sheetView>
  </sheetViews>
  <sheetFormatPr defaultRowHeight="14.4" x14ac:dyDescent="0.3"/>
  <cols>
    <col min="1" max="3" width="8.88671875" style="41"/>
    <col min="4" max="4" width="12.5546875" style="41" customWidth="1"/>
    <col min="5" max="16384" width="8.88671875" style="41"/>
  </cols>
  <sheetData>
    <row r="1" spans="1:10" ht="14.4" customHeight="1" x14ac:dyDescent="0.3">
      <c r="A1" s="88" t="s">
        <v>52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57.75" customHeight="1" x14ac:dyDescent="0.3">
      <c r="A2" s="89" t="s">
        <v>53</v>
      </c>
      <c r="B2" s="91" t="s">
        <v>54</v>
      </c>
      <c r="C2" s="92"/>
      <c r="D2" s="93"/>
      <c r="E2" s="97" t="s">
        <v>55</v>
      </c>
      <c r="F2" s="99" t="s">
        <v>56</v>
      </c>
      <c r="G2" s="100"/>
      <c r="H2" s="101"/>
      <c r="I2" s="97" t="s">
        <v>57</v>
      </c>
      <c r="J2" s="42"/>
    </row>
    <row r="3" spans="1:10" ht="14.4" customHeight="1" x14ac:dyDescent="0.3">
      <c r="A3" s="90"/>
      <c r="B3" s="94"/>
      <c r="C3" s="95"/>
      <c r="D3" s="96"/>
      <c r="E3" s="98"/>
      <c r="F3" s="43" t="s">
        <v>58</v>
      </c>
      <c r="G3" s="43" t="s">
        <v>59</v>
      </c>
      <c r="H3" s="43" t="s">
        <v>60</v>
      </c>
      <c r="I3" s="98"/>
      <c r="J3" s="44"/>
    </row>
    <row r="4" spans="1:10" ht="46.5" customHeight="1" x14ac:dyDescent="0.3">
      <c r="A4" s="45">
        <v>1</v>
      </c>
      <c r="B4" s="82">
        <v>2</v>
      </c>
      <c r="C4" s="83"/>
      <c r="D4" s="84"/>
      <c r="E4" s="45">
        <v>3</v>
      </c>
      <c r="F4" s="45">
        <v>4</v>
      </c>
      <c r="G4" s="45">
        <v>5</v>
      </c>
      <c r="H4" s="45">
        <v>6</v>
      </c>
      <c r="I4" s="46">
        <v>7</v>
      </c>
      <c r="J4" s="44"/>
    </row>
    <row r="5" spans="1:10" ht="15.6" x14ac:dyDescent="0.3">
      <c r="A5" s="47"/>
      <c r="B5" s="102" t="s">
        <v>8</v>
      </c>
      <c r="C5" s="103"/>
      <c r="D5" s="104"/>
      <c r="E5" s="47"/>
      <c r="F5" s="47"/>
      <c r="G5" s="47"/>
      <c r="H5" s="47"/>
      <c r="I5" s="47"/>
      <c r="J5" s="44"/>
    </row>
    <row r="6" spans="1:10" ht="32.4" customHeight="1" x14ac:dyDescent="0.3">
      <c r="A6" s="47">
        <v>14</v>
      </c>
      <c r="B6" s="85" t="s">
        <v>61</v>
      </c>
      <c r="C6" s="86"/>
      <c r="D6" s="87"/>
      <c r="E6" s="47">
        <v>10</v>
      </c>
      <c r="F6" s="49">
        <v>7.0000000000000007E-2</v>
      </c>
      <c r="G6" s="49">
        <v>6.86</v>
      </c>
      <c r="H6" s="49">
        <v>0.09</v>
      </c>
      <c r="I6" s="47">
        <v>62</v>
      </c>
      <c r="J6" s="50"/>
    </row>
    <row r="7" spans="1:10" ht="15.6" x14ac:dyDescent="0.3">
      <c r="A7" s="47">
        <v>15</v>
      </c>
      <c r="B7" s="102" t="s">
        <v>62</v>
      </c>
      <c r="C7" s="103"/>
      <c r="D7" s="104"/>
      <c r="E7" s="47">
        <v>15</v>
      </c>
      <c r="F7" s="49">
        <v>3.9</v>
      </c>
      <c r="G7" s="49">
        <v>3.98</v>
      </c>
      <c r="H7" s="49">
        <v>0</v>
      </c>
      <c r="I7" s="47">
        <v>51</v>
      </c>
      <c r="J7" s="50"/>
    </row>
    <row r="8" spans="1:10" ht="30" customHeight="1" x14ac:dyDescent="0.3">
      <c r="A8" s="51">
        <v>182</v>
      </c>
      <c r="B8" s="105" t="s">
        <v>63</v>
      </c>
      <c r="C8" s="106"/>
      <c r="D8" s="107"/>
      <c r="E8" s="51" t="s">
        <v>64</v>
      </c>
      <c r="F8" s="52">
        <v>0.3</v>
      </c>
      <c r="G8" s="52">
        <v>4.2300000000000004</v>
      </c>
      <c r="H8" s="52">
        <v>14.97</v>
      </c>
      <c r="I8" s="51">
        <v>119</v>
      </c>
      <c r="J8" s="50"/>
    </row>
    <row r="9" spans="1:10" ht="15.6" x14ac:dyDescent="0.3">
      <c r="A9" s="47">
        <v>352</v>
      </c>
      <c r="B9" s="108" t="s">
        <v>65</v>
      </c>
      <c r="C9" s="109"/>
      <c r="D9" s="110"/>
      <c r="E9" s="47">
        <v>200</v>
      </c>
      <c r="F9" s="49">
        <v>0.1</v>
      </c>
      <c r="G9" s="49">
        <v>0</v>
      </c>
      <c r="H9" s="49">
        <v>17.7</v>
      </c>
      <c r="I9" s="47">
        <v>83</v>
      </c>
      <c r="J9" s="50"/>
    </row>
    <row r="10" spans="1:10" ht="15.6" x14ac:dyDescent="0.3">
      <c r="A10" s="47"/>
      <c r="B10" s="48" t="s">
        <v>66</v>
      </c>
      <c r="C10" s="48"/>
      <c r="D10" s="48"/>
      <c r="E10" s="47">
        <v>50</v>
      </c>
      <c r="F10" s="49">
        <v>6.8</v>
      </c>
      <c r="G10" s="49">
        <v>1.28</v>
      </c>
      <c r="H10" s="49">
        <v>29.6</v>
      </c>
      <c r="I10" s="47">
        <v>158</v>
      </c>
      <c r="J10" s="50"/>
    </row>
    <row r="11" spans="1:10" ht="15.6" x14ac:dyDescent="0.3">
      <c r="A11" s="47"/>
      <c r="B11" s="102" t="s">
        <v>67</v>
      </c>
      <c r="C11" s="103"/>
      <c r="D11" s="104"/>
      <c r="E11" s="47">
        <v>20</v>
      </c>
      <c r="F11" s="49">
        <v>2.13</v>
      </c>
      <c r="G11" s="49">
        <v>0.56000000000000005</v>
      </c>
      <c r="H11" s="49">
        <v>13.11</v>
      </c>
      <c r="I11" s="47">
        <v>66</v>
      </c>
      <c r="J11" s="50"/>
    </row>
    <row r="12" spans="1:10" ht="15.6" x14ac:dyDescent="0.3">
      <c r="A12" s="47"/>
      <c r="B12" s="111" t="s">
        <v>68</v>
      </c>
      <c r="C12" s="112"/>
      <c r="D12" s="113"/>
      <c r="E12" s="53">
        <v>605</v>
      </c>
      <c r="F12" s="53">
        <f>SUM(F6:F11)</f>
        <v>13.299999999999997</v>
      </c>
      <c r="G12" s="53">
        <f>SUM(G6:G11)</f>
        <v>16.91</v>
      </c>
      <c r="H12" s="53">
        <f>SUM(H6:H11)</f>
        <v>75.47</v>
      </c>
      <c r="I12" s="53">
        <f>SUM(I6:I11)</f>
        <v>539</v>
      </c>
      <c r="J12" s="50"/>
    </row>
    <row r="13" spans="1:10" ht="15.6" x14ac:dyDescent="0.3">
      <c r="A13" s="47"/>
      <c r="B13" s="102" t="s">
        <v>69</v>
      </c>
      <c r="C13" s="103"/>
      <c r="D13" s="104"/>
      <c r="E13" s="47"/>
      <c r="F13" s="53"/>
      <c r="G13" s="53"/>
      <c r="H13" s="53"/>
      <c r="I13" s="53"/>
      <c r="J13" s="50"/>
    </row>
    <row r="14" spans="1:10" ht="15.6" x14ac:dyDescent="0.3">
      <c r="A14" s="47">
        <v>338</v>
      </c>
      <c r="B14" s="48" t="s">
        <v>70</v>
      </c>
      <c r="C14" s="48"/>
      <c r="D14" s="48"/>
      <c r="E14" s="47" t="s">
        <v>71</v>
      </c>
      <c r="F14" s="49">
        <v>3</v>
      </c>
      <c r="G14" s="49">
        <v>1</v>
      </c>
      <c r="H14" s="49">
        <v>42</v>
      </c>
      <c r="I14" s="47">
        <v>192</v>
      </c>
      <c r="J14" s="50"/>
    </row>
    <row r="15" spans="1:10" ht="15.6" x14ac:dyDescent="0.3">
      <c r="A15" s="47"/>
      <c r="B15" s="111" t="s">
        <v>72</v>
      </c>
      <c r="C15" s="112"/>
      <c r="D15" s="113"/>
      <c r="E15" s="53">
        <v>200</v>
      </c>
      <c r="F15" s="54">
        <f>F14</f>
        <v>3</v>
      </c>
      <c r="G15" s="53">
        <f>G14</f>
        <v>1</v>
      </c>
      <c r="H15" s="53">
        <f>H14</f>
        <v>42</v>
      </c>
      <c r="I15" s="53">
        <f>I14</f>
        <v>192</v>
      </c>
      <c r="J15" s="50"/>
    </row>
    <row r="16" spans="1:10" ht="15.6" x14ac:dyDescent="0.3">
      <c r="A16" s="47"/>
      <c r="B16" s="102" t="s">
        <v>73</v>
      </c>
      <c r="C16" s="103"/>
      <c r="D16" s="104"/>
      <c r="E16" s="47"/>
      <c r="F16" s="49"/>
      <c r="G16" s="49"/>
      <c r="H16" s="49"/>
      <c r="I16" s="47"/>
      <c r="J16" s="50"/>
    </row>
    <row r="17" spans="1:10" ht="15.6" x14ac:dyDescent="0.3">
      <c r="A17" s="47">
        <v>52</v>
      </c>
      <c r="B17" s="114" t="s">
        <v>74</v>
      </c>
      <c r="C17" s="115"/>
      <c r="D17" s="116"/>
      <c r="E17" s="47">
        <v>60</v>
      </c>
      <c r="F17" s="49">
        <v>0.81</v>
      </c>
      <c r="G17" s="49">
        <v>2.12</v>
      </c>
      <c r="H17" s="49">
        <v>1.02</v>
      </c>
      <c r="I17" s="47">
        <v>51</v>
      </c>
      <c r="J17" s="50"/>
    </row>
    <row r="18" spans="1:10" ht="44.4" customHeight="1" x14ac:dyDescent="0.3">
      <c r="A18" s="51">
        <v>103</v>
      </c>
      <c r="B18" s="105" t="s">
        <v>75</v>
      </c>
      <c r="C18" s="106"/>
      <c r="D18" s="107"/>
      <c r="E18" s="51">
        <v>250</v>
      </c>
      <c r="F18" s="52">
        <v>2.66</v>
      </c>
      <c r="G18" s="52">
        <v>2.4300000000000002</v>
      </c>
      <c r="H18" s="52">
        <v>18.98</v>
      </c>
      <c r="I18" s="51">
        <v>108</v>
      </c>
      <c r="J18" s="50"/>
    </row>
    <row r="19" spans="1:10" ht="15.6" x14ac:dyDescent="0.3">
      <c r="A19" s="47">
        <v>291</v>
      </c>
      <c r="B19" s="102" t="s">
        <v>76</v>
      </c>
      <c r="C19" s="103"/>
      <c r="D19" s="104"/>
      <c r="E19" s="55" t="s">
        <v>77</v>
      </c>
      <c r="F19" s="49">
        <v>22.18</v>
      </c>
      <c r="G19" s="49">
        <v>27.19</v>
      </c>
      <c r="H19" s="49">
        <v>34.200000000000003</v>
      </c>
      <c r="I19" s="47">
        <v>509</v>
      </c>
      <c r="J19" s="50"/>
    </row>
    <row r="20" spans="1:10" ht="15.6" x14ac:dyDescent="0.3">
      <c r="A20" s="47">
        <v>349</v>
      </c>
      <c r="B20" s="102" t="s">
        <v>78</v>
      </c>
      <c r="C20" s="103"/>
      <c r="D20" s="104"/>
      <c r="E20" s="47">
        <v>200</v>
      </c>
      <c r="F20" s="49">
        <v>0.08</v>
      </c>
      <c r="G20" s="49">
        <v>0</v>
      </c>
      <c r="H20" s="49">
        <v>21.82</v>
      </c>
      <c r="I20" s="47">
        <v>120</v>
      </c>
      <c r="J20" s="50"/>
    </row>
    <row r="21" spans="1:10" ht="15.6" x14ac:dyDescent="0.3">
      <c r="A21" s="47"/>
      <c r="B21" s="102" t="s">
        <v>66</v>
      </c>
      <c r="C21" s="103"/>
      <c r="D21" s="104"/>
      <c r="E21" s="47">
        <v>60</v>
      </c>
      <c r="F21" s="49">
        <v>3.4</v>
      </c>
      <c r="G21" s="49">
        <v>0.64</v>
      </c>
      <c r="H21" s="49">
        <v>14.8</v>
      </c>
      <c r="I21" s="47">
        <v>79</v>
      </c>
      <c r="J21" s="50"/>
    </row>
    <row r="22" spans="1:10" ht="15.6" x14ac:dyDescent="0.3">
      <c r="A22" s="47"/>
      <c r="B22" s="102" t="s">
        <v>67</v>
      </c>
      <c r="C22" s="103"/>
      <c r="D22" s="104"/>
      <c r="E22" s="47">
        <v>40</v>
      </c>
      <c r="F22" s="49">
        <v>5.13</v>
      </c>
      <c r="G22" s="49">
        <v>0.93</v>
      </c>
      <c r="H22" s="49">
        <v>24.93</v>
      </c>
      <c r="I22" s="47">
        <v>128</v>
      </c>
      <c r="J22" s="50"/>
    </row>
    <row r="23" spans="1:10" ht="15.6" x14ac:dyDescent="0.3">
      <c r="A23" s="47"/>
      <c r="B23" s="111" t="s">
        <v>79</v>
      </c>
      <c r="C23" s="112"/>
      <c r="D23" s="113"/>
      <c r="E23" s="53">
        <v>1170</v>
      </c>
      <c r="F23" s="53">
        <f>SUM(F17:F22)</f>
        <v>34.26</v>
      </c>
      <c r="G23" s="53">
        <f>SUM(G17:G22)</f>
        <v>33.31</v>
      </c>
      <c r="H23" s="53">
        <f>SUM(H17:H22)</f>
        <v>115.75</v>
      </c>
      <c r="I23" s="53">
        <f>SUM(I17:I22)</f>
        <v>995</v>
      </c>
      <c r="J23" s="50"/>
    </row>
    <row r="24" spans="1:10" ht="15.6" x14ac:dyDescent="0.3">
      <c r="A24" s="47"/>
      <c r="B24" s="111" t="s">
        <v>80</v>
      </c>
      <c r="C24" s="112"/>
      <c r="D24" s="113"/>
      <c r="E24" s="53">
        <f>SUM(E12,E15,E23)</f>
        <v>1975</v>
      </c>
      <c r="F24" s="53">
        <f>SUM(F12,F15,F23)</f>
        <v>50.559999999999995</v>
      </c>
      <c r="G24" s="53">
        <f>SUM(G12,G15,G23)</f>
        <v>51.22</v>
      </c>
      <c r="H24" s="53">
        <f>SUM(H12,H15,H23)</f>
        <v>233.22</v>
      </c>
      <c r="I24" s="53">
        <f>SUM(I12,I15,I23)</f>
        <v>1726</v>
      </c>
      <c r="J24" s="50"/>
    </row>
  </sheetData>
  <mergeCells count="25">
    <mergeCell ref="B24:D24"/>
    <mergeCell ref="B18:D18"/>
    <mergeCell ref="B19:D19"/>
    <mergeCell ref="B20:D20"/>
    <mergeCell ref="B21:D21"/>
    <mergeCell ref="B22:D22"/>
    <mergeCell ref="B13:D13"/>
    <mergeCell ref="B15:D15"/>
    <mergeCell ref="B16:D16"/>
    <mergeCell ref="B17:D17"/>
    <mergeCell ref="B23:D23"/>
    <mergeCell ref="B7:D7"/>
    <mergeCell ref="B8:D8"/>
    <mergeCell ref="B9:D9"/>
    <mergeCell ref="B11:D11"/>
    <mergeCell ref="B12:D12"/>
    <mergeCell ref="B4:D4"/>
    <mergeCell ref="B6:D6"/>
    <mergeCell ref="A1:J1"/>
    <mergeCell ref="A2:A3"/>
    <mergeCell ref="B2:D3"/>
    <mergeCell ref="E2:E3"/>
    <mergeCell ref="F2:H2"/>
    <mergeCell ref="I2:I3"/>
    <mergeCell ref="B5:D5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9D8C-DBC0-4D13-AF9C-859AFC89C119}">
  <dimension ref="A1:J24"/>
  <sheetViews>
    <sheetView tabSelected="1" view="pageBreakPreview" topLeftCell="A8" zoomScale="115" zoomScaleNormal="100" zoomScaleSheetLayoutView="115" workbookViewId="0">
      <selection activeCell="B8" sqref="B8:D8"/>
    </sheetView>
  </sheetViews>
  <sheetFormatPr defaultRowHeight="14.4" x14ac:dyDescent="0.3"/>
  <cols>
    <col min="4" max="4" width="18.33203125" customWidth="1"/>
  </cols>
  <sheetData>
    <row r="1" spans="1:10" ht="14.4" customHeight="1" x14ac:dyDescent="0.3">
      <c r="A1" s="126" t="s">
        <v>52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4.4" customHeight="1" x14ac:dyDescent="0.3">
      <c r="A2" s="127" t="s">
        <v>53</v>
      </c>
      <c r="B2" s="129" t="s">
        <v>54</v>
      </c>
      <c r="C2" s="130"/>
      <c r="D2" s="127"/>
      <c r="E2" s="133" t="s">
        <v>55</v>
      </c>
      <c r="F2" s="135" t="s">
        <v>56</v>
      </c>
      <c r="G2" s="136"/>
      <c r="H2" s="137"/>
      <c r="I2" s="133" t="s">
        <v>57</v>
      </c>
      <c r="J2" s="56"/>
    </row>
    <row r="3" spans="1:10" ht="15" customHeight="1" x14ac:dyDescent="0.3">
      <c r="A3" s="128"/>
      <c r="B3" s="131"/>
      <c r="C3" s="132"/>
      <c r="D3" s="128"/>
      <c r="E3" s="134"/>
      <c r="F3" s="57" t="s">
        <v>58</v>
      </c>
      <c r="G3" s="57" t="s">
        <v>59</v>
      </c>
      <c r="H3" s="57" t="s">
        <v>60</v>
      </c>
      <c r="I3" s="134"/>
      <c r="J3" s="58"/>
    </row>
    <row r="4" spans="1:10" ht="15" customHeight="1" x14ac:dyDescent="0.3">
      <c r="A4" s="59">
        <v>1</v>
      </c>
      <c r="B4" s="117">
        <v>2</v>
      </c>
      <c r="C4" s="118"/>
      <c r="D4" s="119"/>
      <c r="E4" s="60">
        <v>3</v>
      </c>
      <c r="F4" s="60">
        <v>4</v>
      </c>
      <c r="G4" s="60">
        <v>5</v>
      </c>
      <c r="H4" s="60">
        <v>6</v>
      </c>
      <c r="I4" s="61">
        <v>7</v>
      </c>
      <c r="J4" s="58"/>
    </row>
    <row r="5" spans="1:10" ht="14.4" customHeight="1" x14ac:dyDescent="0.3">
      <c r="A5" s="62"/>
      <c r="B5" s="120" t="s">
        <v>8</v>
      </c>
      <c r="C5" s="121"/>
      <c r="D5" s="122"/>
      <c r="E5" s="63"/>
      <c r="F5" s="63"/>
      <c r="G5" s="63"/>
      <c r="H5" s="63"/>
      <c r="I5" s="63"/>
      <c r="J5" s="58"/>
    </row>
    <row r="6" spans="1:10" ht="30" customHeight="1" x14ac:dyDescent="0.3">
      <c r="A6" s="62">
        <v>14</v>
      </c>
      <c r="B6" s="123" t="s">
        <v>61</v>
      </c>
      <c r="C6" s="124"/>
      <c r="D6" s="125"/>
      <c r="E6" s="63">
        <v>10</v>
      </c>
      <c r="F6" s="63">
        <v>7.0000000000000007E-2</v>
      </c>
      <c r="G6" s="65">
        <v>6.86</v>
      </c>
      <c r="H6" s="63">
        <v>0.09</v>
      </c>
      <c r="I6" s="63">
        <v>62</v>
      </c>
      <c r="J6" s="66"/>
    </row>
    <row r="7" spans="1:10" ht="15.6" x14ac:dyDescent="0.3">
      <c r="A7" s="62">
        <v>15</v>
      </c>
      <c r="B7" s="138" t="s">
        <v>62</v>
      </c>
      <c r="C7" s="139"/>
      <c r="D7" s="140"/>
      <c r="E7" s="63">
        <v>15</v>
      </c>
      <c r="F7" s="63">
        <v>3.9</v>
      </c>
      <c r="G7" s="63">
        <v>3.98</v>
      </c>
      <c r="H7" s="67">
        <v>0</v>
      </c>
      <c r="I7" s="63">
        <v>51</v>
      </c>
      <c r="J7" s="66"/>
    </row>
    <row r="8" spans="1:10" ht="18.600000000000001" customHeight="1" x14ac:dyDescent="0.3">
      <c r="A8" s="68">
        <v>182</v>
      </c>
      <c r="B8" s="141" t="s">
        <v>63</v>
      </c>
      <c r="C8" s="142"/>
      <c r="D8" s="143"/>
      <c r="E8" s="69" t="s">
        <v>81</v>
      </c>
      <c r="F8" s="69">
        <v>0.3</v>
      </c>
      <c r="G8" s="69">
        <v>4.3099999999999996</v>
      </c>
      <c r="H8" s="69">
        <v>15.92</v>
      </c>
      <c r="I8" s="69">
        <v>120</v>
      </c>
      <c r="J8" s="66"/>
    </row>
    <row r="9" spans="1:10" ht="15.6" x14ac:dyDescent="0.3">
      <c r="A9" s="62">
        <v>352</v>
      </c>
      <c r="B9" s="108" t="s">
        <v>65</v>
      </c>
      <c r="C9" s="109"/>
      <c r="D9" s="110"/>
      <c r="E9" s="63">
        <v>200</v>
      </c>
      <c r="F9" s="63">
        <v>0.1</v>
      </c>
      <c r="G9" s="67">
        <v>0</v>
      </c>
      <c r="H9" s="63">
        <v>17.7</v>
      </c>
      <c r="I9" s="63">
        <v>83</v>
      </c>
      <c r="J9" s="50"/>
    </row>
    <row r="10" spans="1:10" ht="15.6" x14ac:dyDescent="0.3">
      <c r="A10" s="62"/>
      <c r="B10" s="64" t="s">
        <v>66</v>
      </c>
      <c r="C10" s="64"/>
      <c r="D10" s="64"/>
      <c r="E10" s="63">
        <v>60</v>
      </c>
      <c r="F10" s="63">
        <v>6.8</v>
      </c>
      <c r="G10" s="63">
        <v>1.28</v>
      </c>
      <c r="H10" s="63">
        <v>29.6</v>
      </c>
      <c r="I10" s="63">
        <v>158</v>
      </c>
      <c r="J10" s="66"/>
    </row>
    <row r="11" spans="1:10" ht="15.6" x14ac:dyDescent="0.3">
      <c r="A11" s="62"/>
      <c r="B11" s="102" t="s">
        <v>67</v>
      </c>
      <c r="C11" s="103"/>
      <c r="D11" s="104"/>
      <c r="E11" s="63">
        <v>50</v>
      </c>
      <c r="F11" s="63">
        <v>2.13</v>
      </c>
      <c r="G11" s="63">
        <v>0.56000000000000005</v>
      </c>
      <c r="H11" s="63">
        <v>13.11</v>
      </c>
      <c r="I11" s="63">
        <v>66</v>
      </c>
      <c r="J11" s="66"/>
    </row>
    <row r="12" spans="1:10" ht="15.6" x14ac:dyDescent="0.3">
      <c r="A12" s="62"/>
      <c r="B12" s="144" t="s">
        <v>68</v>
      </c>
      <c r="C12" s="145"/>
      <c r="D12" s="146"/>
      <c r="E12" s="70">
        <v>605</v>
      </c>
      <c r="F12" s="70">
        <f>SUM(F6:F11)</f>
        <v>13.299999999999997</v>
      </c>
      <c r="G12" s="70">
        <f>SUM(G6:G11)</f>
        <v>16.989999999999998</v>
      </c>
      <c r="H12" s="70">
        <f>SUM(H6:H11)</f>
        <v>76.42</v>
      </c>
      <c r="I12" s="70">
        <f>SUM(I6:I11)</f>
        <v>540</v>
      </c>
      <c r="J12" s="66"/>
    </row>
    <row r="13" spans="1:10" ht="15.6" x14ac:dyDescent="0.3">
      <c r="A13" s="62"/>
      <c r="B13" s="120" t="s">
        <v>69</v>
      </c>
      <c r="C13" s="121"/>
      <c r="D13" s="122"/>
      <c r="E13" s="63"/>
      <c r="F13" s="70"/>
      <c r="G13" s="70"/>
      <c r="H13" s="70"/>
      <c r="I13" s="70"/>
      <c r="J13" s="66"/>
    </row>
    <row r="14" spans="1:10" ht="15.6" customHeight="1" x14ac:dyDescent="0.3">
      <c r="A14" s="62">
        <v>338</v>
      </c>
      <c r="B14" s="48" t="s">
        <v>70</v>
      </c>
      <c r="C14" s="64"/>
      <c r="D14" s="64"/>
      <c r="E14" s="63" t="s">
        <v>71</v>
      </c>
      <c r="F14" s="67">
        <v>3</v>
      </c>
      <c r="G14" s="63">
        <v>1</v>
      </c>
      <c r="H14" s="63">
        <v>42</v>
      </c>
      <c r="I14" s="63">
        <v>192</v>
      </c>
      <c r="J14" s="66"/>
    </row>
    <row r="15" spans="1:10" ht="15.6" x14ac:dyDescent="0.3">
      <c r="A15" s="62"/>
      <c r="B15" s="144" t="s">
        <v>82</v>
      </c>
      <c r="C15" s="145"/>
      <c r="D15" s="146"/>
      <c r="E15" s="70">
        <v>200</v>
      </c>
      <c r="F15" s="70">
        <f>SUM(F14:F14)</f>
        <v>3</v>
      </c>
      <c r="G15" s="70">
        <f>SUM(G14:G14)</f>
        <v>1</v>
      </c>
      <c r="H15" s="70">
        <f>SUM(H14:H14)</f>
        <v>42</v>
      </c>
      <c r="I15" s="70">
        <f>SUM(I14:I14)</f>
        <v>192</v>
      </c>
      <c r="J15" s="66"/>
    </row>
    <row r="16" spans="1:10" ht="15.6" x14ac:dyDescent="0.3">
      <c r="A16" s="62"/>
      <c r="B16" s="120" t="s">
        <v>73</v>
      </c>
      <c r="C16" s="121"/>
      <c r="D16" s="122"/>
      <c r="E16" s="63"/>
      <c r="F16" s="63"/>
      <c r="G16" s="63"/>
      <c r="H16" s="63"/>
      <c r="I16" s="63"/>
      <c r="J16" s="66"/>
    </row>
    <row r="17" spans="1:10" ht="15.6" customHeight="1" x14ac:dyDescent="0.3">
      <c r="A17" s="47">
        <v>52</v>
      </c>
      <c r="B17" s="147" t="s">
        <v>74</v>
      </c>
      <c r="C17" s="148"/>
      <c r="D17" s="149"/>
      <c r="E17" s="63">
        <v>100</v>
      </c>
      <c r="F17" s="63">
        <v>0.81</v>
      </c>
      <c r="G17" s="63">
        <v>3.21</v>
      </c>
      <c r="H17" s="63">
        <v>1.02</v>
      </c>
      <c r="I17" s="63">
        <v>51</v>
      </c>
      <c r="J17" s="66"/>
    </row>
    <row r="18" spans="1:10" ht="31.2" customHeight="1" x14ac:dyDescent="0.3">
      <c r="A18" s="51">
        <v>103</v>
      </c>
      <c r="B18" s="105" t="s">
        <v>75</v>
      </c>
      <c r="C18" s="106"/>
      <c r="D18" s="107"/>
      <c r="E18" s="69">
        <v>300</v>
      </c>
      <c r="F18" s="69">
        <v>2.66</v>
      </c>
      <c r="G18" s="69">
        <v>2.4300000000000002</v>
      </c>
      <c r="H18" s="69">
        <v>18.98</v>
      </c>
      <c r="I18" s="69">
        <v>108</v>
      </c>
      <c r="J18" s="66"/>
    </row>
    <row r="19" spans="1:10" ht="15.6" x14ac:dyDescent="0.3">
      <c r="A19" s="62">
        <v>291</v>
      </c>
      <c r="B19" s="102" t="s">
        <v>76</v>
      </c>
      <c r="C19" s="103"/>
      <c r="D19" s="104"/>
      <c r="E19" s="71" t="s">
        <v>83</v>
      </c>
      <c r="F19" s="63">
        <v>23.28</v>
      </c>
      <c r="G19" s="63">
        <v>29.19</v>
      </c>
      <c r="H19" s="63">
        <v>38.299999999999997</v>
      </c>
      <c r="I19" s="63">
        <v>509</v>
      </c>
      <c r="J19" s="50"/>
    </row>
    <row r="20" spans="1:10" ht="15.6" x14ac:dyDescent="0.3">
      <c r="A20" s="62">
        <v>349</v>
      </c>
      <c r="B20" s="102" t="s">
        <v>78</v>
      </c>
      <c r="C20" s="103"/>
      <c r="D20" s="104"/>
      <c r="E20" s="63">
        <v>200</v>
      </c>
      <c r="F20" s="63">
        <v>0.08</v>
      </c>
      <c r="G20" s="67">
        <v>0</v>
      </c>
      <c r="H20" s="63">
        <v>21.82</v>
      </c>
      <c r="I20" s="63">
        <v>120</v>
      </c>
      <c r="J20" s="66"/>
    </row>
    <row r="21" spans="1:10" ht="15.6" x14ac:dyDescent="0.3">
      <c r="A21" s="72"/>
      <c r="B21" s="102" t="s">
        <v>67</v>
      </c>
      <c r="C21" s="103"/>
      <c r="D21" s="104"/>
      <c r="E21" s="63">
        <v>50</v>
      </c>
      <c r="F21" s="63">
        <v>5.13</v>
      </c>
      <c r="G21" s="63">
        <v>0.93</v>
      </c>
      <c r="H21" s="63">
        <v>24.93</v>
      </c>
      <c r="I21" s="63">
        <v>128</v>
      </c>
      <c r="J21" s="66"/>
    </row>
    <row r="22" spans="1:10" ht="15.6" x14ac:dyDescent="0.3">
      <c r="A22" s="62"/>
      <c r="B22" s="48" t="s">
        <v>66</v>
      </c>
      <c r="C22" s="64"/>
      <c r="D22" s="64"/>
      <c r="E22" s="63">
        <v>80</v>
      </c>
      <c r="F22" s="63">
        <v>3.4</v>
      </c>
      <c r="G22" s="63">
        <v>0.64</v>
      </c>
      <c r="H22" s="63">
        <v>14.8</v>
      </c>
      <c r="I22" s="63">
        <v>79</v>
      </c>
      <c r="J22" s="66"/>
    </row>
    <row r="23" spans="1:10" ht="15.6" x14ac:dyDescent="0.3">
      <c r="A23" s="62"/>
      <c r="B23" s="150" t="s">
        <v>79</v>
      </c>
      <c r="C23" s="151"/>
      <c r="D23" s="152"/>
      <c r="E23" s="70">
        <v>1130</v>
      </c>
      <c r="F23" s="70">
        <f>SUM(F17:F22)</f>
        <v>35.36</v>
      </c>
      <c r="G23" s="70">
        <f>SUM(G17:G22)</f>
        <v>36.4</v>
      </c>
      <c r="H23" s="70">
        <f>SUM(H17:H22)</f>
        <v>119.85000000000001</v>
      </c>
      <c r="I23" s="70">
        <f>SUM(I17:I22)</f>
        <v>995</v>
      </c>
      <c r="J23" s="66"/>
    </row>
    <row r="24" spans="1:10" ht="15.6" x14ac:dyDescent="0.3">
      <c r="A24" s="62"/>
      <c r="B24" s="144" t="s">
        <v>80</v>
      </c>
      <c r="C24" s="145"/>
      <c r="D24" s="146"/>
      <c r="E24" s="70">
        <f>SUM(E12,E15,E23)</f>
        <v>1935</v>
      </c>
      <c r="F24" s="70">
        <f>SUM(F12,F15,F23)</f>
        <v>51.66</v>
      </c>
      <c r="G24" s="70">
        <f>SUM(G12,G15,G23)</f>
        <v>54.39</v>
      </c>
      <c r="H24" s="70">
        <f>SUM(H12,H15,H23)</f>
        <v>238.27</v>
      </c>
      <c r="I24" s="70">
        <f>SUM(I12,I15,I23)</f>
        <v>1727</v>
      </c>
      <c r="J24" s="66"/>
    </row>
  </sheetData>
  <mergeCells count="24">
    <mergeCell ref="B19:D19"/>
    <mergeCell ref="B20:D20"/>
    <mergeCell ref="B21:D21"/>
    <mergeCell ref="B23:D23"/>
    <mergeCell ref="B24:D24"/>
    <mergeCell ref="B13:D13"/>
    <mergeCell ref="B15:D15"/>
    <mergeCell ref="B16:D16"/>
    <mergeCell ref="B17:D17"/>
    <mergeCell ref="B18:D18"/>
    <mergeCell ref="B7:D7"/>
    <mergeCell ref="B8:D8"/>
    <mergeCell ref="B9:D9"/>
    <mergeCell ref="B11:D11"/>
    <mergeCell ref="B12:D12"/>
    <mergeCell ref="B4:D4"/>
    <mergeCell ref="B5:D5"/>
    <mergeCell ref="B6:D6"/>
    <mergeCell ref="A1:J1"/>
    <mergeCell ref="A2:A3"/>
    <mergeCell ref="B2:D3"/>
    <mergeCell ref="E2:E3"/>
    <mergeCell ref="F2:H2"/>
    <mergeCell ref="I2:I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воспитанники 7-11 лет</vt:lpstr>
      <vt:lpstr>обучающиеся 7-11 лет</vt:lpstr>
      <vt:lpstr>обучающиеся 12 лет и старше</vt:lpstr>
      <vt:lpstr>'воспитанники 7-11 лет'!Область_печати</vt:lpstr>
      <vt:lpstr>'обучающиеся 12 лет и старше'!Область_печати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2022-03-04T06:41:07Z</dcterms:created>
  <dcterms:modified xsi:type="dcterms:W3CDTF">2023-02-06T08:23:18Z</dcterms:modified>
</cp:coreProperties>
</file>